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miany w 2006r." sheetId="1" r:id="rId1"/>
  </sheets>
  <definedNames>
    <definedName name="_xlnm.Print_Area" localSheetId="0">'Zmiany w 2006r.'!$A$1:$E$140</definedName>
  </definedNames>
  <calcPr fullCalcOnLoad="1"/>
</workbook>
</file>

<file path=xl/sharedStrings.xml><?xml version="1.0" encoding="utf-8"?>
<sst xmlns="http://schemas.openxmlformats.org/spreadsheetml/2006/main" count="150" uniqueCount="106">
  <si>
    <t>Razem:</t>
  </si>
  <si>
    <t>Razem dochody:</t>
  </si>
  <si>
    <t>Klasyfikacja</t>
  </si>
  <si>
    <t>Plan</t>
  </si>
  <si>
    <t>budżetowa</t>
  </si>
  <si>
    <t>Tutuł</t>
  </si>
  <si>
    <t>przed zmianą</t>
  </si>
  <si>
    <t>po zmianie</t>
  </si>
  <si>
    <t>Różnica</t>
  </si>
  <si>
    <t>Razem wydatki:</t>
  </si>
  <si>
    <t>dokonuje się w następujących podziałkach klasyfikacji budżetowej :</t>
  </si>
  <si>
    <t>Dochody budżetu</t>
  </si>
  <si>
    <t>Wydatki budżetu</t>
  </si>
  <si>
    <t>Przychody budżetu nadwyżka budżetu z lat ubiegłych</t>
  </si>
  <si>
    <t>Rozchody :</t>
  </si>
  <si>
    <t>sanitarnej w Aleksandrowie  w wysokości 42 500 zł.</t>
  </si>
  <si>
    <t>Pożyczka z WFOŚiGW na kanaliz.sanitarną Wolica Kozia</t>
  </si>
  <si>
    <r>
      <t xml:space="preserve">    Nadwyżka budżetowa z lat ubiegłych wynosi </t>
    </r>
    <r>
      <rPr>
        <b/>
        <sz val="10"/>
        <rFont val="Arial CE"/>
        <family val="0"/>
      </rPr>
      <t>2 941 597,47 zł</t>
    </r>
    <r>
      <rPr>
        <sz val="10"/>
        <rFont val="Arial CE"/>
        <family val="0"/>
      </rPr>
      <t>. Na kwotę tę złożyła się niewykorzystana w 2005r.</t>
    </r>
  </si>
  <si>
    <t>Zakup materiałów i wyposażenia</t>
  </si>
  <si>
    <t xml:space="preserve">nadwyżka z lat ubiegłych w kwocie 1 950 375,59 zł, nadwyżka z 2005r. w kwocie 948 721,88 zł (większe wykonanie  </t>
  </si>
  <si>
    <t>dochodów niż wykonanie wydatków) oraz umorzona pożyczka z WFOŚiGW w Poznaniu udzielona na budowę kanalizacji</t>
  </si>
  <si>
    <t>Pożyczka z WFOŚiGW na kanaliz.sanitarną Boguszyn</t>
  </si>
  <si>
    <t>Rozchody budżetu (pozyczka dla Powiatu Średzkiego)</t>
  </si>
  <si>
    <t>Zakup usług pozostałych</t>
  </si>
  <si>
    <t>Świadczenia społeczne</t>
  </si>
  <si>
    <t>854.85415.4170</t>
  </si>
  <si>
    <t>854.85415</t>
  </si>
  <si>
    <t>Dotacja celowa otrzymana z budżetu państwa na realizację</t>
  </si>
  <si>
    <t>010.01095.4430</t>
  </si>
  <si>
    <t>własnych zadań bieżących gmin (związków gmin)</t>
  </si>
  <si>
    <t>801.80195.2030</t>
  </si>
  <si>
    <t>854.85415.2030</t>
  </si>
  <si>
    <t xml:space="preserve">             Rady Gminy Nowe Miasto nad Wartą, z dnia 5 grudnia 2006r.</t>
  </si>
  <si>
    <t>zawodowego młodocianych pracowników)</t>
  </si>
  <si>
    <t>(na program "Aktywizacja i wspieranie jednostek samorządu</t>
  </si>
  <si>
    <t>terytorialnego i organizacji pozarządowych w zakresie udzielania</t>
  </si>
  <si>
    <t>uczniom pomocy materialnej o charakterze edukacyjnym)</t>
  </si>
  <si>
    <t>758.75801.2920</t>
  </si>
  <si>
    <t>terytorialnego</t>
  </si>
  <si>
    <t>(zwiększenie subwencji dotyczy dofinansowanie wyposażenia</t>
  </si>
  <si>
    <t>nowowybudowanych obiektów szkół i placówek oświatowych</t>
  </si>
  <si>
    <t>oraz nowych pomieszczeń do nauki, pozyskanych w wyniku</t>
  </si>
  <si>
    <t>modernizacji lub adaptacji, w sprzęt szkolny i pomoce naukowe)</t>
  </si>
  <si>
    <t>(zwiększenie części oświatowej subwencji ogólnej)</t>
  </si>
  <si>
    <t>758.75802.2750</t>
  </si>
  <si>
    <t>Uzupełnienie subwencji ogólnej dla jednostek samorządu</t>
  </si>
  <si>
    <t>terytorialnego (na uzupełnienie dochodów gmin)</t>
  </si>
  <si>
    <t>801.80195.4300</t>
  </si>
  <si>
    <t>(na dofinansowanie pracodawcom kosztów przygotowania</t>
  </si>
  <si>
    <t>Wynagrodzenie bezosobowe</t>
  </si>
  <si>
    <t>854.85415.4210</t>
  </si>
  <si>
    <t>Pomoc materialne dla uczniów</t>
  </si>
  <si>
    <t>(zwiększenia dotyczą programu "Aktywizacja i wspieranie jst</t>
  </si>
  <si>
    <t xml:space="preserve">i organizacji pozarządowych w zakresie udzielania uczniom </t>
  </si>
  <si>
    <t>pomocy materialnej o charakterze edukacyjnym)</t>
  </si>
  <si>
    <t>801.80101.4210</t>
  </si>
  <si>
    <t>(zwiększenie dotyczy Szkoły Podstawowej w Boguszynie 30000zł</t>
  </si>
  <si>
    <t>Szkoły Podstawowej Chocicza 10000 zł)</t>
  </si>
  <si>
    <t>(zwiekszenie dotyczy Szkoły Podstawowej Klęka 2 200 zł,</t>
  </si>
  <si>
    <t>Szkoły Podstawowej Kolniczki 2 200 zł)</t>
  </si>
  <si>
    <t>801.80101.4240</t>
  </si>
  <si>
    <t>Zakup pomocy naukowych, dydaktycznych i książek</t>
  </si>
  <si>
    <t>(zwiekszenie dotyczy Szkoły Podstawowej Klęka 1 000 zł,</t>
  </si>
  <si>
    <t>Szkoły Podstawowej Kolniczki 1 000 zł, Szkoły Podstawowej</t>
  </si>
  <si>
    <t>Boguszyn 2 000 zł, Szkoły Podstawowej Chocicza 1 000 zł)</t>
  </si>
  <si>
    <t>801.80101.6060</t>
  </si>
  <si>
    <t>Wydatki na zakupy inwestycyjne jednostek budżetowych</t>
  </si>
  <si>
    <t>(zwiększenie dotyczy Szkoły Podstawowej Chocicza)</t>
  </si>
  <si>
    <t>801.80110.4240</t>
  </si>
  <si>
    <t>(zwiększenie dotyczy Gimnazjum Nowe Miasto nad Wartą)</t>
  </si>
  <si>
    <t>801.80114.4210</t>
  </si>
  <si>
    <t>(zwiększenie dotyczy GZEAS Nowe Miasto nad Wartą)</t>
  </si>
  <si>
    <t>801.80114.4300</t>
  </si>
  <si>
    <t>Oświata i wychowanie</t>
  </si>
  <si>
    <t>Część oświatowa subwencji ogólnej dla jednostek samorządu</t>
  </si>
  <si>
    <t>Ponadto dokonano przesunięć palnu wydatków w następujących podziałkach klasyfikacji budżetowej:</t>
  </si>
  <si>
    <t>Rózne opłaty i składki</t>
  </si>
  <si>
    <t>010.01095.4210</t>
  </si>
  <si>
    <t>010.01095.4300</t>
  </si>
  <si>
    <t>010.01095</t>
  </si>
  <si>
    <t>Pozostała działalność</t>
  </si>
  <si>
    <t>(przesunięcia dotyczą wydatków związanych z realizacją</t>
  </si>
  <si>
    <t>zwrotu podatku akcyzowego zawartego w cenie oleju napędowego</t>
  </si>
  <si>
    <t>wykorzystywanego do produkcji rolneju przez producentów rolnych)</t>
  </si>
  <si>
    <t>852.85295.3110</t>
  </si>
  <si>
    <t>852.85295.4210</t>
  </si>
  <si>
    <t>(zmniejszenie dotyczy dożywiania uczniów ze środków dotacji</t>
  </si>
  <si>
    <t>na zadania własne gminy, realizowanego przez OPS)</t>
  </si>
  <si>
    <t>(zwiększenie dotyczy zakupu wyposażenia dla stołówki</t>
  </si>
  <si>
    <t>szkolnej Szkoły Podstawowej w Boguszynie)</t>
  </si>
  <si>
    <t>852.85295</t>
  </si>
  <si>
    <t>801.80130.6050</t>
  </si>
  <si>
    <t>Wydatki inwestycyjne jednostek budżetowych</t>
  </si>
  <si>
    <t>(zmniejszenie dotyczy pomocy rzeczowej dla Powiatu Średzkiego)</t>
  </si>
  <si>
    <r>
      <t xml:space="preserve">    </t>
    </r>
    <r>
      <rPr>
        <sz val="10"/>
        <rFont val="Arial CE"/>
        <family val="0"/>
      </rPr>
      <t xml:space="preserve">  Budżet Gminy Nowe Miasto nad Wartą zostaje zmieniony między innymi na podstawie pism Wojewody Wielkopolskiego</t>
    </r>
  </si>
  <si>
    <t>Nr FB.I-3.3011-693/06 z dnia 22 listopada 2006r., Nr FB.I-3.3011-692/06 z dnia 17 listopada 2006r., Nr FB.I-3011-820/06</t>
  </si>
  <si>
    <t xml:space="preserve">z dnia 30 października 2006r., Nr ST3-4822-1/2006 z dnia 25 października 2006r. oraz pism Dyrektora GZEAS </t>
  </si>
  <si>
    <t>w Nowym Mieście nad Wartą</t>
  </si>
  <si>
    <t xml:space="preserve">z dnia 30 listopada 2006r., pism Ministra Finansów Nr ST5-4822-22g/2006 z dnia 08 listopada 2006r., Nr ST5-4822-20g/2006 </t>
  </si>
  <si>
    <r>
      <t xml:space="preserve">       Dochody budżetu Gminy zostają zwiększone o kwotę</t>
    </r>
    <r>
      <rPr>
        <b/>
        <sz val="10"/>
        <rFont val="Arial CE"/>
        <family val="0"/>
      </rPr>
      <t xml:space="preserve"> 134 407,00 zł. </t>
    </r>
    <r>
      <rPr>
        <sz val="10"/>
        <rFont val="Arial CE"/>
        <family val="0"/>
      </rPr>
      <t>Zmiany w planie dochodów budżetu</t>
    </r>
  </si>
  <si>
    <r>
      <t xml:space="preserve">                 Wydatki budżetu Gminy zostają zwiększone o kwotę </t>
    </r>
    <r>
      <rPr>
        <b/>
        <sz val="10"/>
        <rFont val="Arial CE"/>
        <family val="0"/>
      </rPr>
      <t xml:space="preserve"> 121 705,66 zł. </t>
    </r>
    <r>
      <rPr>
        <sz val="10"/>
        <rFont val="Arial CE"/>
        <family val="0"/>
      </rPr>
      <t>Zmiany w planie wydatków budżetu</t>
    </r>
  </si>
  <si>
    <r>
      <t xml:space="preserve">   </t>
    </r>
    <r>
      <rPr>
        <sz val="10"/>
        <rFont val="Arial CE"/>
        <family val="0"/>
      </rPr>
      <t xml:space="preserve">   Dochody budżetu zostają zwiększone o kwotę </t>
    </r>
    <r>
      <rPr>
        <b/>
        <sz val="10"/>
        <rFont val="Arial CE"/>
        <family val="0"/>
      </rPr>
      <t xml:space="preserve"> 134 407,00 zł </t>
    </r>
    <r>
      <rPr>
        <sz val="10"/>
        <rFont val="Arial CE"/>
        <family val="0"/>
      </rPr>
      <t>i wydatki budżetu zostają zwiększone</t>
    </r>
  </si>
  <si>
    <r>
      <t>o kwotę</t>
    </r>
    <r>
      <rPr>
        <b/>
        <sz val="10"/>
        <rFont val="Arial CE"/>
        <family val="0"/>
      </rPr>
      <t xml:space="preserve">  121 705,66 zł.</t>
    </r>
    <r>
      <rPr>
        <sz val="10"/>
        <rFont val="Arial CE"/>
        <family val="0"/>
      </rPr>
      <t xml:space="preserve"> Po powyższych zmianach dochody budżetu Gminy wyniosą </t>
    </r>
    <r>
      <rPr>
        <b/>
        <sz val="10"/>
        <rFont val="Arial CE"/>
        <family val="0"/>
      </rPr>
      <t xml:space="preserve">20 266 619,00 </t>
    </r>
    <r>
      <rPr>
        <sz val="10"/>
        <rFont val="Arial CE"/>
        <family val="0"/>
      </rPr>
      <t xml:space="preserve">zł natomiast wydatki </t>
    </r>
  </si>
  <si>
    <r>
      <t xml:space="preserve">budżetu Gminy wyniosą </t>
    </r>
    <r>
      <rPr>
        <b/>
        <sz val="10"/>
        <rFont val="Arial CE"/>
        <family val="0"/>
      </rPr>
      <t>23 516 315,13 zł.</t>
    </r>
  </si>
  <si>
    <t>W związku z powyższym pozostaje do rozdysponowania nadwyżka budżetowa w wysokości 12 701,34 zł.</t>
  </si>
  <si>
    <t>Uzasadnienie do Uchwały Rady Gminy Nr II/6/2006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</si>
</sst>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#,##0.0000"/>
  </numFmts>
  <fonts count="4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4" fontId="0" fillId="2" borderId="10" xfId="0" applyNumberFormat="1" applyFill="1" applyBorder="1" applyAlignment="1">
      <alignment/>
    </xf>
    <xf numFmtId="4" fontId="0" fillId="2" borderId="11" xfId="0" applyNumberFormat="1" applyFill="1" applyBorder="1" applyAlignment="1">
      <alignment/>
    </xf>
    <xf numFmtId="0" fontId="0" fillId="2" borderId="12" xfId="0" applyFont="1" applyFill="1" applyBorder="1" applyAlignment="1">
      <alignment horizontal="left"/>
    </xf>
    <xf numFmtId="4" fontId="0" fillId="2" borderId="11" xfId="0" applyNumberFormat="1" applyFont="1" applyFill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4" fontId="1" fillId="2" borderId="13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0" fillId="2" borderId="6" xfId="0" applyNumberForma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2" borderId="15" xfId="0" applyNumberFormat="1" applyFill="1" applyBorder="1" applyAlignment="1">
      <alignment/>
    </xf>
    <xf numFmtId="0" fontId="1" fillId="0" borderId="5" xfId="0" applyFont="1" applyBorder="1" applyAlignment="1">
      <alignment/>
    </xf>
    <xf numFmtId="0" fontId="0" fillId="2" borderId="10" xfId="0" applyFont="1" applyFill="1" applyBorder="1" applyAlignment="1">
      <alignment horizontal="left"/>
    </xf>
    <xf numFmtId="0" fontId="1" fillId="0" borderId="13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2" borderId="6" xfId="0" applyFill="1" applyBorder="1" applyAlignment="1">
      <alignment/>
    </xf>
    <xf numFmtId="4" fontId="0" fillId="2" borderId="0" xfId="0" applyNumberFormat="1" applyFill="1" applyBorder="1" applyAlignment="1">
      <alignment/>
    </xf>
    <xf numFmtId="4" fontId="0" fillId="2" borderId="4" xfId="0" applyNumberFormat="1" applyFill="1" applyBorder="1" applyAlignment="1">
      <alignment/>
    </xf>
    <xf numFmtId="0" fontId="0" fillId="2" borderId="11" xfId="0" applyFill="1" applyBorder="1" applyAlignment="1">
      <alignment/>
    </xf>
    <xf numFmtId="0" fontId="1" fillId="0" borderId="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" xfId="0" applyFon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6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0"/>
  <sheetViews>
    <sheetView tabSelected="1" view="pageBreakPreview" zoomScaleSheetLayoutView="100" workbookViewId="0" topLeftCell="A1">
      <selection activeCell="E1" sqref="E1"/>
    </sheetView>
  </sheetViews>
  <sheetFormatPr defaultColWidth="9.00390625" defaultRowHeight="12.75"/>
  <cols>
    <col min="1" max="1" width="13.75390625" style="0" customWidth="1"/>
    <col min="2" max="2" width="55.625" style="0" customWidth="1"/>
    <col min="3" max="3" width="13.00390625" style="0" customWidth="1"/>
    <col min="4" max="4" width="12.875" style="0" customWidth="1"/>
    <col min="5" max="5" width="11.625" style="0" customWidth="1"/>
  </cols>
  <sheetData>
    <row r="1" spans="1:5" ht="12.75">
      <c r="A1" s="2"/>
      <c r="B1" s="20" t="s">
        <v>105</v>
      </c>
      <c r="C1" s="2"/>
      <c r="D1" s="2"/>
      <c r="E1" s="2"/>
    </row>
    <row r="2" spans="1:3" ht="12.75">
      <c r="A2" s="2"/>
      <c r="B2" s="20" t="s">
        <v>32</v>
      </c>
      <c r="C2" s="2"/>
    </row>
    <row r="3" spans="1:3" ht="12.75">
      <c r="A3" s="2"/>
      <c r="B3" s="20"/>
      <c r="C3" s="2"/>
    </row>
    <row r="4" spans="1:3" ht="12.75">
      <c r="A4" s="2" t="s">
        <v>94</v>
      </c>
      <c r="B4" s="2"/>
      <c r="C4" s="2"/>
    </row>
    <row r="5" spans="1:3" ht="12.75">
      <c r="A5" s="10" t="s">
        <v>95</v>
      </c>
      <c r="B5" s="10"/>
      <c r="C5" s="2"/>
    </row>
    <row r="6" spans="1:3" ht="12.75">
      <c r="A6" s="10" t="s">
        <v>98</v>
      </c>
      <c r="B6" s="10"/>
      <c r="C6" s="2"/>
    </row>
    <row r="7" spans="1:5" ht="12.75">
      <c r="A7" s="10" t="s">
        <v>96</v>
      </c>
      <c r="B7" s="10"/>
      <c r="C7" s="10"/>
      <c r="D7" s="10"/>
      <c r="E7" s="10"/>
    </row>
    <row r="8" spans="1:5" ht="12.75">
      <c r="A8" s="10" t="s">
        <v>97</v>
      </c>
      <c r="B8" s="10"/>
      <c r="C8" s="10"/>
      <c r="D8" s="10"/>
      <c r="E8" s="10"/>
    </row>
    <row r="9" spans="1:5" ht="12.75">
      <c r="A9" s="10"/>
      <c r="B9" s="10"/>
      <c r="C9" s="10"/>
      <c r="D9" s="10"/>
      <c r="E9" s="10"/>
    </row>
    <row r="10" ht="12.75">
      <c r="A10" t="s">
        <v>99</v>
      </c>
    </row>
    <row r="11" ht="12.75">
      <c r="A11" t="s">
        <v>10</v>
      </c>
    </row>
    <row r="12" ht="13.5" thickBot="1">
      <c r="E12" s="3"/>
    </row>
    <row r="13" spans="1:5" ht="12.75">
      <c r="A13" s="16" t="s">
        <v>2</v>
      </c>
      <c r="B13" s="38"/>
      <c r="C13" s="12" t="s">
        <v>3</v>
      </c>
      <c r="D13" s="12" t="s">
        <v>3</v>
      </c>
      <c r="E13" s="12"/>
    </row>
    <row r="14" spans="1:5" ht="13.5" thickBot="1">
      <c r="A14" s="17" t="s">
        <v>4</v>
      </c>
      <c r="B14" s="15" t="s">
        <v>5</v>
      </c>
      <c r="C14" s="13" t="s">
        <v>6</v>
      </c>
      <c r="D14" s="13" t="s">
        <v>7</v>
      </c>
      <c r="E14" s="13" t="s">
        <v>8</v>
      </c>
    </row>
    <row r="15" spans="1:5" ht="12.75">
      <c r="A15" s="16"/>
      <c r="B15" s="38"/>
      <c r="C15" s="12"/>
      <c r="D15" s="12"/>
      <c r="E15" s="12"/>
    </row>
    <row r="16" spans="1:5" ht="12.75">
      <c r="A16" s="56" t="s">
        <v>30</v>
      </c>
      <c r="B16" s="41" t="s">
        <v>27</v>
      </c>
      <c r="C16" s="35">
        <v>17096</v>
      </c>
      <c r="D16" s="35">
        <f>SUM(C16+E16)</f>
        <v>67394</v>
      </c>
      <c r="E16" s="35">
        <v>50298</v>
      </c>
    </row>
    <row r="17" spans="1:5" ht="12.75">
      <c r="A17" s="56"/>
      <c r="B17" s="41" t="s">
        <v>29</v>
      </c>
      <c r="C17" s="57"/>
      <c r="D17" s="57"/>
      <c r="E17" s="57"/>
    </row>
    <row r="18" spans="1:5" ht="12.75">
      <c r="A18" s="56"/>
      <c r="B18" s="41" t="s">
        <v>48</v>
      </c>
      <c r="C18" s="57"/>
      <c r="D18" s="57"/>
      <c r="E18" s="57"/>
    </row>
    <row r="19" spans="1:5" ht="12.75">
      <c r="A19" s="56"/>
      <c r="B19" s="41" t="s">
        <v>33</v>
      </c>
      <c r="C19" s="57"/>
      <c r="D19" s="57"/>
      <c r="E19" s="57"/>
    </row>
    <row r="20" spans="1:5" ht="12.75">
      <c r="A20" s="56"/>
      <c r="B20" s="41"/>
      <c r="C20" s="57"/>
      <c r="D20" s="57"/>
      <c r="E20" s="57"/>
    </row>
    <row r="21" spans="1:5" ht="12.75">
      <c r="A21" s="23" t="s">
        <v>31</v>
      </c>
      <c r="B21" s="41" t="s">
        <v>27</v>
      </c>
      <c r="C21" s="24">
        <v>216366</v>
      </c>
      <c r="D21" s="22">
        <f>SUM(C21+E21)</f>
        <v>224378</v>
      </c>
      <c r="E21" s="24">
        <v>8012</v>
      </c>
    </row>
    <row r="22" spans="1:5" ht="12.75">
      <c r="A22" s="23"/>
      <c r="B22" s="41" t="s">
        <v>29</v>
      </c>
      <c r="C22" s="24"/>
      <c r="D22" s="22"/>
      <c r="E22" s="24"/>
    </row>
    <row r="23" spans="1:5" ht="12.75">
      <c r="A23" s="23"/>
      <c r="B23" s="39" t="s">
        <v>34</v>
      </c>
      <c r="C23" s="24"/>
      <c r="D23" s="22"/>
      <c r="E23" s="24"/>
    </row>
    <row r="24" spans="1:5" ht="12.75">
      <c r="A24" s="23"/>
      <c r="B24" s="39" t="s">
        <v>35</v>
      </c>
      <c r="C24" s="24"/>
      <c r="D24" s="22"/>
      <c r="E24" s="24"/>
    </row>
    <row r="25" spans="1:5" ht="12.75">
      <c r="A25" s="23"/>
      <c r="B25" s="39" t="s">
        <v>36</v>
      </c>
      <c r="C25" s="24"/>
      <c r="D25" s="22"/>
      <c r="E25" s="24"/>
    </row>
    <row r="26" spans="1:5" ht="12.75">
      <c r="A26" s="23"/>
      <c r="B26" s="39"/>
      <c r="C26" s="24"/>
      <c r="D26" s="22"/>
      <c r="E26" s="24"/>
    </row>
    <row r="27" spans="1:5" ht="12.75">
      <c r="A27" s="23" t="s">
        <v>37</v>
      </c>
      <c r="B27" s="41" t="s">
        <v>74</v>
      </c>
      <c r="C27" s="24">
        <v>5381624</v>
      </c>
      <c r="D27" s="22">
        <f>SUM(C27+E27)</f>
        <v>5421624</v>
      </c>
      <c r="E27" s="24">
        <v>40000</v>
      </c>
    </row>
    <row r="28" spans="1:5" ht="12.75">
      <c r="A28" s="23"/>
      <c r="B28" s="41" t="s">
        <v>38</v>
      </c>
      <c r="C28" s="24"/>
      <c r="D28" s="22"/>
      <c r="E28" s="24"/>
    </row>
    <row r="29" spans="1:5" ht="12.75">
      <c r="A29" s="23"/>
      <c r="B29" s="39" t="s">
        <v>39</v>
      </c>
      <c r="C29" s="24"/>
      <c r="D29" s="22"/>
      <c r="E29" s="24"/>
    </row>
    <row r="30" spans="1:5" ht="12.75">
      <c r="A30" s="23"/>
      <c r="B30" s="39" t="s">
        <v>40</v>
      </c>
      <c r="C30" s="24"/>
      <c r="D30" s="22"/>
      <c r="E30" s="24"/>
    </row>
    <row r="31" spans="1:5" ht="12.75">
      <c r="A31" s="23"/>
      <c r="B31" s="39" t="s">
        <v>41</v>
      </c>
      <c r="C31" s="24"/>
      <c r="D31" s="22"/>
      <c r="E31" s="24"/>
    </row>
    <row r="32" spans="1:5" ht="12.75">
      <c r="A32" s="23"/>
      <c r="B32" s="39" t="s">
        <v>42</v>
      </c>
      <c r="C32" s="24"/>
      <c r="D32" s="22"/>
      <c r="E32" s="24"/>
    </row>
    <row r="33" spans="1:5" ht="12.75">
      <c r="A33" s="23"/>
      <c r="B33" s="39"/>
      <c r="C33" s="24"/>
      <c r="D33" s="22"/>
      <c r="E33" s="24"/>
    </row>
    <row r="34" spans="1:5" ht="12.75">
      <c r="A34" s="23" t="s">
        <v>37</v>
      </c>
      <c r="B34" s="41" t="s">
        <v>74</v>
      </c>
      <c r="C34" s="24">
        <v>5421624</v>
      </c>
      <c r="D34" s="22">
        <f>SUM(C34+E34)</f>
        <v>5445382</v>
      </c>
      <c r="E34" s="24">
        <v>23758</v>
      </c>
    </row>
    <row r="35" spans="1:5" ht="12.75">
      <c r="A35" s="23"/>
      <c r="B35" s="41" t="s">
        <v>38</v>
      </c>
      <c r="C35" s="24"/>
      <c r="D35" s="22"/>
      <c r="E35" s="24"/>
    </row>
    <row r="36" spans="1:5" ht="12.75">
      <c r="A36" s="23"/>
      <c r="B36" s="39" t="s">
        <v>43</v>
      </c>
      <c r="C36" s="24"/>
      <c r="D36" s="22"/>
      <c r="E36" s="24"/>
    </row>
    <row r="37" spans="1:5" ht="12.75">
      <c r="A37" s="23"/>
      <c r="B37" s="39"/>
      <c r="C37" s="24"/>
      <c r="D37" s="22"/>
      <c r="E37" s="24"/>
    </row>
    <row r="38" spans="1:5" ht="12.75">
      <c r="A38" s="23" t="s">
        <v>44</v>
      </c>
      <c r="B38" s="41" t="s">
        <v>45</v>
      </c>
      <c r="C38" s="24">
        <v>0</v>
      </c>
      <c r="D38" s="22">
        <f>SUM(C38+E38)</f>
        <v>12339</v>
      </c>
      <c r="E38" s="24">
        <v>12339</v>
      </c>
    </row>
    <row r="39" spans="1:5" ht="12.75">
      <c r="A39" s="23"/>
      <c r="B39" s="41" t="s">
        <v>46</v>
      </c>
      <c r="C39" s="24"/>
      <c r="D39" s="22"/>
      <c r="E39" s="24"/>
    </row>
    <row r="40" spans="1:5" ht="13.5" thickBot="1">
      <c r="A40" s="23"/>
      <c r="B40" s="39"/>
      <c r="C40" s="24"/>
      <c r="D40" s="22"/>
      <c r="E40" s="24"/>
    </row>
    <row r="41" spans="1:5" ht="13.5" thickBot="1">
      <c r="A41" s="18"/>
      <c r="B41" s="40" t="s">
        <v>1</v>
      </c>
      <c r="C41" s="9">
        <f>SUM(C16:C40)</f>
        <v>11036710</v>
      </c>
      <c r="D41" s="27">
        <f>SUM(C41+E41)</f>
        <v>11171117</v>
      </c>
      <c r="E41" s="9">
        <f>SUM(E16:E40)</f>
        <v>134407</v>
      </c>
    </row>
    <row r="42" spans="1:5" ht="12.75">
      <c r="A42" s="7"/>
      <c r="B42" s="7"/>
      <c r="C42" s="6"/>
      <c r="D42" s="34"/>
      <c r="E42" s="6"/>
    </row>
    <row r="43" ht="12.75">
      <c r="A43" t="s">
        <v>100</v>
      </c>
    </row>
    <row r="44" ht="12.75">
      <c r="A44" t="s">
        <v>10</v>
      </c>
    </row>
    <row r="45" ht="13.5" thickBot="1"/>
    <row r="46" spans="1:5" ht="12.75">
      <c r="A46" s="14" t="s">
        <v>2</v>
      </c>
      <c r="B46" s="12"/>
      <c r="C46" s="12" t="s">
        <v>3</v>
      </c>
      <c r="D46" s="31" t="s">
        <v>3</v>
      </c>
      <c r="E46" s="14"/>
    </row>
    <row r="47" spans="1:5" ht="13.5" thickBot="1">
      <c r="A47" s="15" t="s">
        <v>4</v>
      </c>
      <c r="B47" s="13" t="s">
        <v>5</v>
      </c>
      <c r="C47" s="13" t="s">
        <v>6</v>
      </c>
      <c r="D47" s="32" t="s">
        <v>7</v>
      </c>
      <c r="E47" s="15" t="s">
        <v>8</v>
      </c>
    </row>
    <row r="48" spans="1:5" ht="12.75">
      <c r="A48" s="14"/>
      <c r="B48" s="12"/>
      <c r="C48" s="12"/>
      <c r="D48" s="12"/>
      <c r="E48" s="12"/>
    </row>
    <row r="49" spans="1:5" ht="12.75">
      <c r="A49" s="41" t="s">
        <v>47</v>
      </c>
      <c r="B49" s="43" t="s">
        <v>23</v>
      </c>
      <c r="C49" s="35">
        <v>16496</v>
      </c>
      <c r="D49" s="35">
        <f>SUM(C49+E49)</f>
        <v>66794</v>
      </c>
      <c r="E49" s="35">
        <v>50298</v>
      </c>
    </row>
    <row r="50" spans="1:5" ht="12.75">
      <c r="A50" s="41"/>
      <c r="B50" s="41" t="s">
        <v>48</v>
      </c>
      <c r="C50" s="57"/>
      <c r="D50" s="57"/>
      <c r="E50" s="57"/>
    </row>
    <row r="51" spans="1:5" ht="12.75">
      <c r="A51" s="41"/>
      <c r="B51" s="41" t="s">
        <v>33</v>
      </c>
      <c r="C51" s="57"/>
      <c r="D51" s="57"/>
      <c r="E51" s="57"/>
    </row>
    <row r="52" spans="1:5" ht="12.75">
      <c r="A52" s="41"/>
      <c r="B52" s="43"/>
      <c r="C52" s="57"/>
      <c r="D52" s="57"/>
      <c r="E52" s="57"/>
    </row>
    <row r="53" spans="1:5" ht="12.75">
      <c r="A53" s="41" t="s">
        <v>25</v>
      </c>
      <c r="B53" s="43" t="s">
        <v>49</v>
      </c>
      <c r="C53" s="35">
        <v>19033</v>
      </c>
      <c r="D53" s="22">
        <f>SUM(C53+E53)</f>
        <v>25945</v>
      </c>
      <c r="E53" s="35">
        <v>6912</v>
      </c>
    </row>
    <row r="54" spans="1:5" ht="12.75">
      <c r="A54" s="42" t="s">
        <v>50</v>
      </c>
      <c r="B54" s="44" t="s">
        <v>18</v>
      </c>
      <c r="C54" s="36">
        <v>10500</v>
      </c>
      <c r="D54" s="37">
        <f>SUM(C54+E54)</f>
        <v>11600</v>
      </c>
      <c r="E54" s="36">
        <v>1100</v>
      </c>
    </row>
    <row r="55" spans="1:5" ht="12.75">
      <c r="A55" s="41" t="s">
        <v>26</v>
      </c>
      <c r="B55" s="43" t="s">
        <v>51</v>
      </c>
      <c r="C55" s="35">
        <f>SUM(C53:C54)</f>
        <v>29533</v>
      </c>
      <c r="D55" s="22">
        <f>SUM(C55+E55)</f>
        <v>37545</v>
      </c>
      <c r="E55" s="35">
        <f>SUM(E53:E54)</f>
        <v>8012</v>
      </c>
    </row>
    <row r="56" spans="1:5" ht="12.75">
      <c r="A56" s="41"/>
      <c r="B56" s="43" t="s">
        <v>52</v>
      </c>
      <c r="C56" s="35"/>
      <c r="D56" s="22"/>
      <c r="E56" s="35"/>
    </row>
    <row r="57" spans="1:5" ht="12.75">
      <c r="A57" s="41"/>
      <c r="B57" s="43" t="s">
        <v>53</v>
      </c>
      <c r="C57" s="35"/>
      <c r="D57" s="22"/>
      <c r="E57" s="35"/>
    </row>
    <row r="58" spans="1:5" ht="12.75">
      <c r="A58" s="41"/>
      <c r="B58" s="43" t="s">
        <v>54</v>
      </c>
      <c r="C58" s="35"/>
      <c r="D58" s="22"/>
      <c r="E58" s="35"/>
    </row>
    <row r="59" spans="1:5" ht="12.75">
      <c r="A59" s="41"/>
      <c r="B59" s="43"/>
      <c r="C59" s="35"/>
      <c r="D59" s="22"/>
      <c r="E59" s="35"/>
    </row>
    <row r="60" spans="1:5" ht="12.75">
      <c r="A60" s="41" t="s">
        <v>55</v>
      </c>
      <c r="B60" s="43" t="s">
        <v>18</v>
      </c>
      <c r="C60" s="35">
        <v>127541</v>
      </c>
      <c r="D60" s="22">
        <f>SUM(C60+E60)</f>
        <v>167541</v>
      </c>
      <c r="E60" s="35">
        <v>40000</v>
      </c>
    </row>
    <row r="61" spans="1:5" ht="12.75">
      <c r="A61" s="41"/>
      <c r="B61" s="43" t="s">
        <v>56</v>
      </c>
      <c r="C61" s="35"/>
      <c r="D61" s="22"/>
      <c r="E61" s="35"/>
    </row>
    <row r="62" spans="1:5" ht="12.75">
      <c r="A62" s="41"/>
      <c r="B62" s="43" t="s">
        <v>57</v>
      </c>
      <c r="C62" s="35"/>
      <c r="D62" s="22"/>
      <c r="E62" s="35"/>
    </row>
    <row r="63" spans="1:5" ht="12.75">
      <c r="A63" s="41"/>
      <c r="B63" s="43"/>
      <c r="C63" s="35"/>
      <c r="D63" s="22"/>
      <c r="E63" s="35"/>
    </row>
    <row r="64" spans="1:5" ht="13.5" thickBot="1">
      <c r="A64" s="52"/>
      <c r="B64" s="53"/>
      <c r="C64" s="58"/>
      <c r="D64" s="47"/>
      <c r="E64" s="58"/>
    </row>
    <row r="65" spans="1:5" ht="12.75">
      <c r="A65" s="50"/>
      <c r="B65" s="50"/>
      <c r="C65" s="51"/>
      <c r="D65" s="46"/>
      <c r="E65" s="51"/>
    </row>
    <row r="66" spans="1:5" ht="12.75">
      <c r="A66" s="50"/>
      <c r="B66" s="50"/>
      <c r="C66" s="51"/>
      <c r="D66" s="46"/>
      <c r="E66" s="51"/>
    </row>
    <row r="67" spans="1:5" ht="12.75">
      <c r="A67" s="50"/>
      <c r="B67" s="50"/>
      <c r="C67" s="51"/>
      <c r="D67" s="46"/>
      <c r="E67" s="51"/>
    </row>
    <row r="68" spans="1:5" ht="12.75">
      <c r="A68" s="50"/>
      <c r="B68" s="50"/>
      <c r="C68" s="51"/>
      <c r="D68" s="46"/>
      <c r="E68" s="51"/>
    </row>
    <row r="69" spans="1:5" ht="12.75">
      <c r="A69" s="50"/>
      <c r="B69" s="50"/>
      <c r="C69" s="51"/>
      <c r="D69" s="46"/>
      <c r="E69" s="51"/>
    </row>
    <row r="70" spans="1:5" ht="12.75">
      <c r="A70" s="50"/>
      <c r="B70" s="50"/>
      <c r="C70" s="51"/>
      <c r="D70" s="46"/>
      <c r="E70" s="51"/>
    </row>
    <row r="71" ht="13.5" thickBot="1"/>
    <row r="72" spans="1:5" ht="12.75">
      <c r="A72" s="14" t="s">
        <v>2</v>
      </c>
      <c r="B72" s="12"/>
      <c r="C72" s="12" t="s">
        <v>3</v>
      </c>
      <c r="D72" s="31" t="s">
        <v>3</v>
      </c>
      <c r="E72" s="14"/>
    </row>
    <row r="73" spans="1:5" ht="13.5" thickBot="1">
      <c r="A73" s="15" t="s">
        <v>4</v>
      </c>
      <c r="B73" s="13" t="s">
        <v>5</v>
      </c>
      <c r="C73" s="13" t="s">
        <v>6</v>
      </c>
      <c r="D73" s="32" t="s">
        <v>7</v>
      </c>
      <c r="E73" s="15" t="s">
        <v>8</v>
      </c>
    </row>
    <row r="74" spans="1:5" ht="12.75">
      <c r="A74" s="41"/>
      <c r="B74" s="43"/>
      <c r="C74" s="35"/>
      <c r="D74" s="22"/>
      <c r="E74" s="35"/>
    </row>
    <row r="75" spans="1:5" ht="12.75">
      <c r="A75" s="41" t="s">
        <v>55</v>
      </c>
      <c r="B75" s="43" t="s">
        <v>18</v>
      </c>
      <c r="C75" s="35">
        <v>167541</v>
      </c>
      <c r="D75" s="22">
        <f>SUM(C75+E75)</f>
        <v>171941</v>
      </c>
      <c r="E75" s="35">
        <v>4400</v>
      </c>
    </row>
    <row r="76" spans="1:5" ht="12.75">
      <c r="A76" s="41"/>
      <c r="B76" s="43" t="s">
        <v>58</v>
      </c>
      <c r="C76" s="35"/>
      <c r="D76" s="22"/>
      <c r="E76" s="35"/>
    </row>
    <row r="77" spans="1:5" ht="12.75">
      <c r="A77" s="41"/>
      <c r="B77" s="43" t="s">
        <v>59</v>
      </c>
      <c r="C77" s="35"/>
      <c r="D77" s="22"/>
      <c r="E77" s="35"/>
    </row>
    <row r="78" spans="1:5" ht="12.75">
      <c r="A78" s="41" t="s">
        <v>60</v>
      </c>
      <c r="B78" s="43" t="s">
        <v>61</v>
      </c>
      <c r="C78" s="35">
        <v>4597</v>
      </c>
      <c r="D78" s="22">
        <f>SUM(C78+E78)</f>
        <v>9597</v>
      </c>
      <c r="E78" s="35">
        <v>5000</v>
      </c>
    </row>
    <row r="79" spans="1:5" ht="12.75">
      <c r="A79" s="41"/>
      <c r="B79" s="43" t="s">
        <v>62</v>
      </c>
      <c r="C79" s="35"/>
      <c r="D79" s="22"/>
      <c r="E79" s="35"/>
    </row>
    <row r="80" spans="1:5" ht="12.75">
      <c r="A80" s="41"/>
      <c r="B80" s="43" t="s">
        <v>63</v>
      </c>
      <c r="C80" s="35"/>
      <c r="D80" s="22"/>
      <c r="E80" s="35"/>
    </row>
    <row r="81" spans="1:5" ht="12.75">
      <c r="A81" s="41"/>
      <c r="B81" s="43" t="s">
        <v>64</v>
      </c>
      <c r="C81" s="35"/>
      <c r="D81" s="22"/>
      <c r="E81" s="35"/>
    </row>
    <row r="82" spans="1:5" ht="12.75">
      <c r="A82" s="41" t="s">
        <v>65</v>
      </c>
      <c r="B82" s="43" t="s">
        <v>66</v>
      </c>
      <c r="C82" s="35">
        <v>21657</v>
      </c>
      <c r="D82" s="22">
        <f>SUM(C82+E82)</f>
        <v>26657</v>
      </c>
      <c r="E82" s="35">
        <v>5000</v>
      </c>
    </row>
    <row r="83" spans="1:5" ht="12.75">
      <c r="A83" s="41"/>
      <c r="B83" s="43" t="s">
        <v>67</v>
      </c>
      <c r="C83" s="35"/>
      <c r="D83" s="22"/>
      <c r="E83" s="35"/>
    </row>
    <row r="84" spans="1:5" ht="12.75">
      <c r="A84" s="41" t="s">
        <v>68</v>
      </c>
      <c r="B84" s="43" t="s">
        <v>61</v>
      </c>
      <c r="C84" s="35">
        <v>14400</v>
      </c>
      <c r="D84" s="22">
        <f>SUM(C84+E84)</f>
        <v>15400</v>
      </c>
      <c r="E84" s="35">
        <v>1000</v>
      </c>
    </row>
    <row r="85" spans="1:5" ht="12.75">
      <c r="A85" s="41"/>
      <c r="B85" s="43" t="s">
        <v>69</v>
      </c>
      <c r="C85" s="35"/>
      <c r="D85" s="22"/>
      <c r="E85" s="35"/>
    </row>
    <row r="86" spans="1:5" ht="12.75">
      <c r="A86" s="41" t="s">
        <v>70</v>
      </c>
      <c r="B86" s="43" t="s">
        <v>18</v>
      </c>
      <c r="C86" s="35">
        <v>17254</v>
      </c>
      <c r="D86" s="22">
        <f>SUM(C86+E86)</f>
        <v>24874</v>
      </c>
      <c r="E86" s="35">
        <v>7620</v>
      </c>
    </row>
    <row r="87" spans="1:5" ht="12.75">
      <c r="A87" s="41"/>
      <c r="B87" s="43" t="s">
        <v>71</v>
      </c>
      <c r="C87" s="35"/>
      <c r="D87" s="22"/>
      <c r="E87" s="35"/>
    </row>
    <row r="88" spans="1:5" ht="12.75">
      <c r="A88" s="41" t="s">
        <v>72</v>
      </c>
      <c r="B88" s="43" t="s">
        <v>23</v>
      </c>
      <c r="C88" s="35">
        <v>12460</v>
      </c>
      <c r="D88" s="22">
        <f>SUM(C88+E88)</f>
        <v>13198</v>
      </c>
      <c r="E88" s="35">
        <v>738</v>
      </c>
    </row>
    <row r="89" spans="1:5" ht="12.75">
      <c r="A89" s="42"/>
      <c r="B89" s="44" t="s">
        <v>71</v>
      </c>
      <c r="C89" s="36"/>
      <c r="D89" s="37"/>
      <c r="E89" s="36"/>
    </row>
    <row r="90" spans="1:5" ht="12.75">
      <c r="A90" s="41">
        <v>801</v>
      </c>
      <c r="B90" s="43" t="s">
        <v>73</v>
      </c>
      <c r="C90" s="35">
        <f>SUM(C75:C89)</f>
        <v>237909</v>
      </c>
      <c r="D90" s="22">
        <f>SUM(C90+E90)</f>
        <v>261667</v>
      </c>
      <c r="E90" s="35">
        <f>SUM(E75:E89)</f>
        <v>23758</v>
      </c>
    </row>
    <row r="91" spans="1:5" ht="12.75">
      <c r="A91" s="41"/>
      <c r="B91" s="43"/>
      <c r="C91" s="35"/>
      <c r="D91" s="22"/>
      <c r="E91" s="35"/>
    </row>
    <row r="92" spans="1:5" ht="12.75">
      <c r="A92" s="41" t="s">
        <v>91</v>
      </c>
      <c r="B92" s="43" t="s">
        <v>92</v>
      </c>
      <c r="C92" s="35">
        <v>37827.83</v>
      </c>
      <c r="D92" s="22">
        <f>SUM(C92+E92)</f>
        <v>37465.490000000005</v>
      </c>
      <c r="E92" s="35">
        <v>-362.34</v>
      </c>
    </row>
    <row r="93" spans="1:5" ht="12.75">
      <c r="A93" s="41"/>
      <c r="B93" s="43" t="s">
        <v>93</v>
      </c>
      <c r="C93" s="35"/>
      <c r="D93" s="22"/>
      <c r="E93" s="35"/>
    </row>
    <row r="94" spans="1:5" ht="12.75">
      <c r="A94" s="41"/>
      <c r="B94" s="43"/>
      <c r="C94" s="35"/>
      <c r="D94" s="22"/>
      <c r="E94" s="35"/>
    </row>
    <row r="95" spans="1:5" ht="13.5" thickBot="1">
      <c r="A95" s="45"/>
      <c r="B95" s="48"/>
      <c r="C95" s="33"/>
      <c r="D95" s="22"/>
      <c r="E95" s="21"/>
    </row>
    <row r="96" spans="1:5" ht="13.5" thickBot="1">
      <c r="A96" s="26"/>
      <c r="B96" s="49" t="s">
        <v>9</v>
      </c>
      <c r="C96" s="25">
        <f>SUM(C49+C55+C60+C90+C92)</f>
        <v>449306.83</v>
      </c>
      <c r="D96" s="9">
        <f>SUM(C96+E96)</f>
        <v>571012.49</v>
      </c>
      <c r="E96" s="25">
        <f>SUM(E49+E55+E60+E90+E92)</f>
        <v>121705.66</v>
      </c>
    </row>
    <row r="97" spans="1:5" ht="12.75">
      <c r="A97" s="28"/>
      <c r="B97" s="29"/>
      <c r="C97" s="30"/>
      <c r="D97" s="6"/>
      <c r="E97" s="30"/>
    </row>
    <row r="98" spans="1:5" ht="12.75">
      <c r="A98" s="7" t="s">
        <v>101</v>
      </c>
      <c r="B98" s="7"/>
      <c r="C98" s="6"/>
      <c r="D98" s="6"/>
      <c r="E98" s="6"/>
    </row>
    <row r="99" spans="1:5" ht="12.75">
      <c r="A99" s="8" t="s">
        <v>102</v>
      </c>
      <c r="B99" s="19"/>
      <c r="C99" s="11"/>
      <c r="D99" s="11"/>
      <c r="E99" s="11"/>
    </row>
    <row r="100" spans="1:5" ht="12.75">
      <c r="A100" s="8" t="s">
        <v>103</v>
      </c>
      <c r="B100" s="19"/>
      <c r="C100" s="11"/>
      <c r="D100" s="11"/>
      <c r="E100" s="11"/>
    </row>
    <row r="101" spans="1:5" ht="12.75">
      <c r="A101" s="8"/>
      <c r="B101" s="19"/>
      <c r="C101" s="11"/>
      <c r="D101" s="11"/>
      <c r="E101" s="11"/>
    </row>
    <row r="102" spans="1:5" ht="12.75">
      <c r="A102" s="8" t="s">
        <v>17</v>
      </c>
      <c r="B102" s="19"/>
      <c r="C102" s="11"/>
      <c r="D102" s="11"/>
      <c r="E102" s="11"/>
    </row>
    <row r="103" spans="1:5" ht="12.75">
      <c r="A103" s="8" t="s">
        <v>19</v>
      </c>
      <c r="B103" s="19"/>
      <c r="C103" s="11"/>
      <c r="D103" s="11"/>
      <c r="E103" s="11"/>
    </row>
    <row r="104" spans="1:5" ht="12.75">
      <c r="A104" s="8" t="s">
        <v>20</v>
      </c>
      <c r="B104" s="19"/>
      <c r="C104" s="11"/>
      <c r="D104" s="11"/>
      <c r="E104" s="11"/>
    </row>
    <row r="105" spans="1:5" ht="12.75">
      <c r="A105" s="8" t="s">
        <v>15</v>
      </c>
      <c r="B105" s="19"/>
      <c r="C105" s="11"/>
      <c r="D105" s="11"/>
      <c r="E105" s="11"/>
    </row>
    <row r="106" spans="1:5" ht="12.75">
      <c r="A106" s="19"/>
      <c r="B106" s="19"/>
      <c r="C106" s="11"/>
      <c r="D106" s="11"/>
      <c r="E106" s="11"/>
    </row>
    <row r="107" spans="1:5" ht="12.75">
      <c r="A107" s="8"/>
      <c r="B107" s="19" t="s">
        <v>11</v>
      </c>
      <c r="C107" s="11">
        <v>20266619</v>
      </c>
      <c r="D107" s="11"/>
      <c r="E107" s="11"/>
    </row>
    <row r="108" spans="1:5" ht="12.75">
      <c r="A108" s="8"/>
      <c r="B108" s="19" t="s">
        <v>16</v>
      </c>
      <c r="C108" s="11">
        <v>258800</v>
      </c>
      <c r="D108" s="11"/>
      <c r="E108" s="11"/>
    </row>
    <row r="109" spans="1:5" ht="12.75">
      <c r="A109" s="8"/>
      <c r="B109" s="19" t="s">
        <v>21</v>
      </c>
      <c r="C109" s="11">
        <v>262000</v>
      </c>
      <c r="D109" s="11"/>
      <c r="E109" s="11"/>
    </row>
    <row r="110" spans="1:5" ht="13.5" thickBot="1">
      <c r="A110" s="8"/>
      <c r="B110" s="54" t="s">
        <v>13</v>
      </c>
      <c r="C110" s="55">
        <v>2928896.13</v>
      </c>
      <c r="D110" s="11"/>
      <c r="E110" s="11"/>
    </row>
    <row r="111" spans="2:3" ht="12.75">
      <c r="B111" s="2" t="s">
        <v>0</v>
      </c>
      <c r="C111" s="5">
        <f>SUM(C107:C110)</f>
        <v>23716315.13</v>
      </c>
    </row>
    <row r="113" spans="2:3" ht="12.75">
      <c r="B113" t="s">
        <v>12</v>
      </c>
      <c r="C113" s="1">
        <v>23516315.13</v>
      </c>
    </row>
    <row r="114" spans="2:3" ht="13.5" thickBot="1">
      <c r="B114" s="3" t="s">
        <v>22</v>
      </c>
      <c r="C114" s="4">
        <v>200000</v>
      </c>
    </row>
    <row r="115" spans="2:3" ht="12.75">
      <c r="B115" s="2" t="s">
        <v>14</v>
      </c>
      <c r="C115" s="5">
        <f>SUM(C113:C114)</f>
        <v>23716315.13</v>
      </c>
    </row>
    <row r="116" spans="2:3" ht="12.75">
      <c r="B116" s="2"/>
      <c r="C116" s="5"/>
    </row>
    <row r="117" spans="2:3" ht="12.75">
      <c r="B117" s="75" t="s">
        <v>104</v>
      </c>
      <c r="C117" s="5"/>
    </row>
    <row r="119" ht="12.75">
      <c r="B119" t="s">
        <v>75</v>
      </c>
    </row>
    <row r="120" ht="13.5" thickBot="1"/>
    <row r="121" spans="1:5" ht="12.75">
      <c r="A121" s="67" t="s">
        <v>2</v>
      </c>
      <c r="B121" s="67"/>
      <c r="C121" s="14" t="s">
        <v>3</v>
      </c>
      <c r="D121" s="12" t="s">
        <v>3</v>
      </c>
      <c r="E121" s="12"/>
    </row>
    <row r="122" spans="1:5" ht="13.5" thickBot="1">
      <c r="A122" s="68" t="s">
        <v>4</v>
      </c>
      <c r="B122" s="68" t="s">
        <v>5</v>
      </c>
      <c r="C122" s="15" t="s">
        <v>6</v>
      </c>
      <c r="D122" s="13" t="s">
        <v>7</v>
      </c>
      <c r="E122" s="13" t="s">
        <v>8</v>
      </c>
    </row>
    <row r="123" spans="1:5" ht="12.75">
      <c r="A123" s="59"/>
      <c r="B123" s="59"/>
      <c r="C123" s="69"/>
      <c r="D123" s="60"/>
      <c r="E123" s="60"/>
    </row>
    <row r="124" spans="1:5" ht="12.75">
      <c r="A124" s="59" t="s">
        <v>28</v>
      </c>
      <c r="B124" s="59" t="s">
        <v>76</v>
      </c>
      <c r="C124" s="70">
        <v>116505</v>
      </c>
      <c r="D124" s="61">
        <f>SUM(C124+E124)</f>
        <v>114220</v>
      </c>
      <c r="E124" s="61">
        <v>-2285</v>
      </c>
    </row>
    <row r="125" spans="1:5" ht="12.75">
      <c r="A125" s="59" t="s">
        <v>77</v>
      </c>
      <c r="B125" s="59" t="s">
        <v>18</v>
      </c>
      <c r="C125" s="71">
        <v>0</v>
      </c>
      <c r="D125" s="61">
        <f>SUM(C125+E125)</f>
        <v>1385</v>
      </c>
      <c r="E125" s="61">
        <v>1385</v>
      </c>
    </row>
    <row r="126" spans="1:5" ht="12.75">
      <c r="A126" s="62" t="s">
        <v>78</v>
      </c>
      <c r="B126" s="62" t="s">
        <v>23</v>
      </c>
      <c r="C126" s="72">
        <v>0</v>
      </c>
      <c r="D126" s="63">
        <f>SUM(C126+E126)</f>
        <v>900</v>
      </c>
      <c r="E126" s="63">
        <v>900</v>
      </c>
    </row>
    <row r="127" spans="1:5" ht="12.75">
      <c r="A127" s="59" t="s">
        <v>79</v>
      </c>
      <c r="B127" s="59" t="s">
        <v>80</v>
      </c>
      <c r="C127" s="70">
        <f>SUM(C124:C126)</f>
        <v>116505</v>
      </c>
      <c r="D127" s="61">
        <f>SUM(C127+E127)</f>
        <v>116505</v>
      </c>
      <c r="E127" s="60">
        <f>SUM(E124:E126)</f>
        <v>0</v>
      </c>
    </row>
    <row r="128" spans="1:5" ht="12.75">
      <c r="A128" s="59"/>
      <c r="B128" s="59" t="s">
        <v>81</v>
      </c>
      <c r="C128" s="69"/>
      <c r="D128" s="60"/>
      <c r="E128" s="60"/>
    </row>
    <row r="129" spans="1:5" ht="12.75">
      <c r="A129" s="59"/>
      <c r="B129" s="59" t="s">
        <v>82</v>
      </c>
      <c r="C129" s="69"/>
      <c r="D129" s="60"/>
      <c r="E129" s="60"/>
    </row>
    <row r="130" spans="1:5" ht="12.75">
      <c r="A130" s="59"/>
      <c r="B130" s="59" t="s">
        <v>83</v>
      </c>
      <c r="C130" s="69"/>
      <c r="D130" s="60"/>
      <c r="E130" s="60"/>
    </row>
    <row r="131" spans="1:5" ht="12.75">
      <c r="A131" s="59"/>
      <c r="B131" s="59"/>
      <c r="C131" s="69"/>
      <c r="D131" s="60"/>
      <c r="E131" s="60"/>
    </row>
    <row r="132" spans="1:5" ht="12.75">
      <c r="A132" s="59" t="s">
        <v>84</v>
      </c>
      <c r="B132" s="59" t="s">
        <v>24</v>
      </c>
      <c r="C132" s="70">
        <v>73252</v>
      </c>
      <c r="D132" s="61">
        <f>SUM(C132+E132)</f>
        <v>66382</v>
      </c>
      <c r="E132" s="61">
        <v>-6870</v>
      </c>
    </row>
    <row r="133" spans="1:5" ht="12.75">
      <c r="A133" s="59"/>
      <c r="B133" s="59" t="s">
        <v>86</v>
      </c>
      <c r="C133" s="69"/>
      <c r="D133" s="60"/>
      <c r="E133" s="61"/>
    </row>
    <row r="134" spans="1:5" ht="12.75">
      <c r="A134" s="59"/>
      <c r="B134" s="59" t="s">
        <v>87</v>
      </c>
      <c r="C134" s="69"/>
      <c r="D134" s="60"/>
      <c r="E134" s="61"/>
    </row>
    <row r="135" spans="1:5" ht="12.75">
      <c r="A135" s="59" t="s">
        <v>85</v>
      </c>
      <c r="B135" s="59" t="s">
        <v>18</v>
      </c>
      <c r="C135" s="70">
        <v>8723</v>
      </c>
      <c r="D135" s="61">
        <f>SUM(C135+E135)</f>
        <v>15593</v>
      </c>
      <c r="E135" s="61">
        <v>6870</v>
      </c>
    </row>
    <row r="136" spans="1:5" ht="12.75">
      <c r="A136" s="59"/>
      <c r="B136" s="59" t="s">
        <v>88</v>
      </c>
      <c r="C136" s="69"/>
      <c r="D136" s="60"/>
      <c r="E136" s="60"/>
    </row>
    <row r="137" spans="1:5" ht="12.75">
      <c r="A137" s="62"/>
      <c r="B137" s="62" t="s">
        <v>89</v>
      </c>
      <c r="C137" s="73"/>
      <c r="D137" s="64"/>
      <c r="E137" s="64"/>
    </row>
    <row r="138" spans="1:5" ht="12.75">
      <c r="A138" s="59" t="s">
        <v>90</v>
      </c>
      <c r="B138" s="59" t="s">
        <v>80</v>
      </c>
      <c r="C138" s="70">
        <f>SUM(C132:C137)</f>
        <v>81975</v>
      </c>
      <c r="D138" s="61">
        <f>SUM(C138+E138)</f>
        <v>81975</v>
      </c>
      <c r="E138" s="61">
        <f>SUM(E132:E137)</f>
        <v>0</v>
      </c>
    </row>
    <row r="139" spans="1:5" ht="13.5" thickBot="1">
      <c r="A139" s="65"/>
      <c r="B139" s="65"/>
      <c r="C139" s="74"/>
      <c r="D139" s="66"/>
      <c r="E139" s="66"/>
    </row>
    <row r="140" spans="1:5" ht="12.75">
      <c r="A140" s="76"/>
      <c r="B140" s="76"/>
      <c r="C140" s="76"/>
      <c r="D140" s="76"/>
      <c r="E140" s="76"/>
    </row>
  </sheetData>
  <printOptions/>
  <pageMargins left="0.75" right="0.75" top="1" bottom="1" header="0.5" footer="0.5"/>
  <pageSetup horizontalDpi="600" verticalDpi="600" orientation="portrait" paperSize="9" scale="80" r:id="rId1"/>
  <headerFooter alignWithMargins="0">
    <oddFooter>&amp;CStrona &amp;P</oddFooter>
  </headerFooter>
  <rowBreaks count="1" manualBreakCount="1">
    <brk id="7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Elżbieta Mnich</cp:lastModifiedBy>
  <cp:lastPrinted>2006-12-05T10:38:13Z</cp:lastPrinted>
  <dcterms:created xsi:type="dcterms:W3CDTF">1997-02-26T13:46:56Z</dcterms:created>
  <dcterms:modified xsi:type="dcterms:W3CDTF">2006-12-06T06:48:42Z</dcterms:modified>
  <cp:category/>
  <cp:version/>
  <cp:contentType/>
  <cp:contentStatus/>
</cp:coreProperties>
</file>